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xr:revisionPtr revIDLastSave="0" documentId="13_ncr:1_{C9AFBCFD-E0D8-4EFA-9663-6C77DAFAD8F0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Table 1" sheetId="1" r:id="rId1"/>
    <sheet name="Sheet1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6" i="1" l="1"/>
  <c r="J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6" i="1"/>
  <c r="D39" i="1" l="1"/>
  <c r="J39" i="1" s="1"/>
  <c r="D40" i="1"/>
  <c r="J40" i="1" s="1"/>
  <c r="D7" i="1"/>
  <c r="J7" i="1" s="1"/>
  <c r="D8" i="1"/>
  <c r="J8" i="1" s="1"/>
  <c r="D9" i="1"/>
  <c r="J9" i="1" s="1"/>
  <c r="D10" i="1"/>
  <c r="J10" i="1" s="1"/>
  <c r="D11" i="1"/>
  <c r="J11" i="1" s="1"/>
  <c r="D12" i="1"/>
  <c r="J12" i="1" s="1"/>
  <c r="D13" i="1"/>
  <c r="J13" i="1" s="1"/>
  <c r="D14" i="1"/>
  <c r="J14" i="1" s="1"/>
  <c r="D15" i="1"/>
  <c r="J15" i="1" s="1"/>
  <c r="D16" i="1"/>
  <c r="J16" i="1" s="1"/>
  <c r="D17" i="1"/>
  <c r="J17" i="1" s="1"/>
  <c r="D18" i="1"/>
  <c r="J18" i="1" s="1"/>
  <c r="D19" i="1"/>
  <c r="J19" i="1" s="1"/>
  <c r="D20" i="1"/>
  <c r="J20" i="1" s="1"/>
  <c r="D21" i="1"/>
  <c r="J21" i="1" s="1"/>
  <c r="D22" i="1"/>
  <c r="J22" i="1" s="1"/>
  <c r="D23" i="1"/>
  <c r="J23" i="1" s="1"/>
  <c r="D24" i="1"/>
  <c r="J24" i="1" s="1"/>
  <c r="D25" i="1"/>
  <c r="J25" i="1" s="1"/>
  <c r="D26" i="1"/>
  <c r="J26" i="1" s="1"/>
  <c r="D27" i="1"/>
  <c r="J27" i="1" s="1"/>
  <c r="D28" i="1"/>
  <c r="J28" i="1" s="1"/>
  <c r="D29" i="1"/>
  <c r="J29" i="1" s="1"/>
  <c r="D30" i="1"/>
  <c r="J30" i="1" s="1"/>
  <c r="D31" i="1"/>
  <c r="J31" i="1" s="1"/>
  <c r="D32" i="1"/>
  <c r="J32" i="1" s="1"/>
  <c r="D33" i="1"/>
  <c r="J33" i="1" s="1"/>
  <c r="D34" i="1"/>
  <c r="J34" i="1" s="1"/>
  <c r="D35" i="1"/>
  <c r="J35" i="1" s="1"/>
  <c r="D36" i="1"/>
  <c r="J36" i="1" s="1"/>
  <c r="D37" i="1"/>
  <c r="J37" i="1" s="1"/>
  <c r="D38" i="1"/>
  <c r="J38" i="1" s="1"/>
  <c r="D6" i="1"/>
</calcChain>
</file>

<file path=xl/sharedStrings.xml><?xml version="1.0" encoding="utf-8"?>
<sst xmlns="http://schemas.openxmlformats.org/spreadsheetml/2006/main" count="134" uniqueCount="99">
  <si>
    <r>
      <rPr>
        <sz val="1"/>
        <rFont val="Times New Roman"/>
        <family val="1"/>
      </rPr>
      <t>displayed.</t>
    </r>
  </si>
  <si>
    <r>
      <rPr>
        <sz val="1"/>
        <rFont val="Times New Roman"/>
        <family val="1"/>
      </rPr>
      <t>The picture can't be</t>
    </r>
  </si>
  <si>
    <r>
      <rPr>
        <sz val="10"/>
        <rFont val="Times New Roman"/>
        <family val="1"/>
      </rPr>
      <t>Latest Reading Taken On:  21 / September / 2024</t>
    </r>
  </si>
  <si>
    <r>
      <rPr>
        <sz val="10"/>
        <rFont val="Times New Roman"/>
        <family val="1"/>
      </rPr>
      <t>General</t>
    </r>
  </si>
  <si>
    <r>
      <rPr>
        <sz val="10"/>
        <rFont val="Times New Roman"/>
        <family val="1"/>
      </rPr>
      <t>Target Point</t>
    </r>
  </si>
  <si>
    <r>
      <rPr>
        <sz val="10"/>
        <rFont val="Times New Roman"/>
        <family val="1"/>
      </rPr>
      <t>Total ∆</t>
    </r>
  </si>
  <si>
    <r>
      <rPr>
        <sz val="10"/>
        <rFont val="Times New Roman"/>
        <family val="1"/>
      </rPr>
      <t>Bearing</t>
    </r>
  </si>
  <si>
    <r>
      <rPr>
        <sz val="10"/>
        <rFont val="Times New Roman"/>
        <family val="1"/>
      </rPr>
      <t>TP71</t>
    </r>
  </si>
  <si>
    <r>
      <rPr>
        <sz val="10"/>
        <rFont val="Times New Roman"/>
        <family val="1"/>
      </rPr>
      <t>TP72</t>
    </r>
  </si>
  <si>
    <r>
      <rPr>
        <sz val="10"/>
        <rFont val="Times New Roman"/>
        <family val="1"/>
      </rPr>
      <t>TP73</t>
    </r>
  </si>
  <si>
    <r>
      <rPr>
        <sz val="10"/>
        <rFont val="Times New Roman"/>
        <family val="1"/>
      </rPr>
      <t>TP74</t>
    </r>
  </si>
  <si>
    <r>
      <rPr>
        <sz val="10"/>
        <rFont val="Times New Roman"/>
        <family val="1"/>
      </rPr>
      <t>TP75</t>
    </r>
  </si>
  <si>
    <r>
      <rPr>
        <sz val="10"/>
        <rFont val="Times New Roman"/>
        <family val="1"/>
      </rPr>
      <t>TP132A</t>
    </r>
  </si>
  <si>
    <r>
      <rPr>
        <sz val="10"/>
        <rFont val="Times New Roman"/>
        <family val="1"/>
      </rPr>
      <t>TP133A</t>
    </r>
  </si>
  <si>
    <r>
      <rPr>
        <sz val="10"/>
        <rFont val="Times New Roman"/>
        <family val="1"/>
      </rPr>
      <t>TP134</t>
    </r>
  </si>
  <si>
    <r>
      <rPr>
        <sz val="10"/>
        <rFont val="Times New Roman"/>
        <family val="1"/>
      </rPr>
      <t>TP135</t>
    </r>
  </si>
  <si>
    <r>
      <rPr>
        <sz val="10"/>
        <rFont val="Times New Roman"/>
        <family val="1"/>
      </rPr>
      <t>TP136</t>
    </r>
  </si>
  <si>
    <r>
      <rPr>
        <sz val="10"/>
        <rFont val="Times New Roman"/>
        <family val="1"/>
      </rPr>
      <t>TP137</t>
    </r>
  </si>
  <si>
    <r>
      <rPr>
        <sz val="10"/>
        <rFont val="Times New Roman"/>
        <family val="1"/>
      </rPr>
      <t>TP138</t>
    </r>
  </si>
  <si>
    <r>
      <rPr>
        <sz val="10"/>
        <rFont val="Times New Roman"/>
        <family val="1"/>
      </rPr>
      <t>TP139</t>
    </r>
  </si>
  <si>
    <r>
      <rPr>
        <sz val="10"/>
        <rFont val="Times New Roman"/>
        <family val="1"/>
      </rPr>
      <t>TP140</t>
    </r>
  </si>
  <si>
    <r>
      <rPr>
        <sz val="10"/>
        <rFont val="Times New Roman"/>
        <family val="1"/>
      </rPr>
      <t>TP141</t>
    </r>
  </si>
  <si>
    <r>
      <rPr>
        <sz val="10"/>
        <rFont val="Times New Roman"/>
        <family val="1"/>
      </rPr>
      <t>TP142</t>
    </r>
  </si>
  <si>
    <r>
      <rPr>
        <sz val="10"/>
        <rFont val="Times New Roman"/>
        <family val="1"/>
      </rPr>
      <t>TP143</t>
    </r>
  </si>
  <si>
    <r>
      <rPr>
        <sz val="10"/>
        <rFont val="Times New Roman"/>
        <family val="1"/>
      </rPr>
      <t>TP144</t>
    </r>
  </si>
  <si>
    <r>
      <rPr>
        <sz val="10"/>
        <rFont val="Times New Roman"/>
        <family val="1"/>
      </rPr>
      <t>TP145</t>
    </r>
  </si>
  <si>
    <r>
      <rPr>
        <sz val="10"/>
        <rFont val="Times New Roman"/>
        <family val="1"/>
      </rPr>
      <t>TP146</t>
    </r>
  </si>
  <si>
    <r>
      <rPr>
        <sz val="10"/>
        <rFont val="Times New Roman"/>
        <family val="1"/>
      </rPr>
      <t>TP147</t>
    </r>
  </si>
  <si>
    <r>
      <rPr>
        <sz val="10"/>
        <rFont val="Times New Roman"/>
        <family val="1"/>
      </rPr>
      <t>TP148</t>
    </r>
  </si>
  <si>
    <r>
      <rPr>
        <sz val="10"/>
        <rFont val="Times New Roman"/>
        <family val="1"/>
      </rPr>
      <t>TP150</t>
    </r>
  </si>
  <si>
    <r>
      <rPr>
        <sz val="10"/>
        <rFont val="Times New Roman"/>
        <family val="1"/>
      </rPr>
      <t>TP151</t>
    </r>
  </si>
  <si>
    <r>
      <rPr>
        <sz val="10"/>
        <rFont val="Times New Roman"/>
        <family val="1"/>
      </rPr>
      <t>TP152</t>
    </r>
  </si>
  <si>
    <r>
      <rPr>
        <sz val="10"/>
        <rFont val="Times New Roman"/>
        <family val="1"/>
      </rPr>
      <t>TP155</t>
    </r>
  </si>
  <si>
    <r>
      <rPr>
        <sz val="10"/>
        <rFont val="Times New Roman"/>
        <family val="1"/>
      </rPr>
      <t>TP156</t>
    </r>
  </si>
  <si>
    <r>
      <rPr>
        <sz val="10"/>
        <rFont val="Times New Roman"/>
        <family val="1"/>
      </rPr>
      <t>TP157</t>
    </r>
  </si>
  <si>
    <r>
      <rPr>
        <sz val="10"/>
        <rFont val="Times New Roman"/>
        <family val="1"/>
      </rPr>
      <t>TP158</t>
    </r>
  </si>
  <si>
    <r>
      <rPr>
        <sz val="10"/>
        <rFont val="Times New Roman"/>
        <family val="1"/>
      </rPr>
      <t>TP159</t>
    </r>
  </si>
  <si>
    <r>
      <rPr>
        <sz val="10"/>
        <rFont val="Times New Roman"/>
        <family val="1"/>
      </rPr>
      <t>TPR56</t>
    </r>
  </si>
  <si>
    <r>
      <rPr>
        <sz val="10"/>
        <rFont val="Times New Roman"/>
        <family val="1"/>
      </rPr>
      <t>TPR57</t>
    </r>
  </si>
  <si>
    <r>
      <rPr>
        <sz val="10"/>
        <rFont val="Times New Roman"/>
        <family val="1"/>
      </rPr>
      <t>TPR58</t>
    </r>
  </si>
  <si>
    <r>
      <rPr>
        <sz val="10"/>
        <rFont val="Times New Roman"/>
        <family val="1"/>
      </rPr>
      <t>TPR59</t>
    </r>
  </si>
  <si>
    <r>
      <rPr>
        <sz val="10"/>
        <rFont val="Times New Roman"/>
        <family val="1"/>
      </rPr>
      <t>TPR60</t>
    </r>
  </si>
  <si>
    <t>Scale Factor</t>
  </si>
  <si>
    <t>Convergence</t>
  </si>
  <si>
    <t>Style</t>
  </si>
  <si>
    <t>Point Label Style</t>
  </si>
  <si>
    <t>Point Layer</t>
  </si>
  <si>
    <t>Project Version</t>
  </si>
  <si>
    <t>X-Y Scale</t>
  </si>
  <si>
    <t>Z Scale</t>
  </si>
  <si>
    <t>Marker Rotation</t>
  </si>
  <si>
    <t>Label Rotation</t>
  </si>
  <si>
    <t>TP71</t>
  </si>
  <si>
    <t>_Vectos</t>
  </si>
  <si>
    <t>Direction ()</t>
  </si>
  <si>
    <t>Average:                                     43.00 261.3   32.3</t>
  </si>
  <si>
    <t>Easting</t>
  </si>
  <si>
    <t>Northing</t>
  </si>
  <si>
    <t>Raw Description</t>
  </si>
  <si>
    <t>TP72</t>
  </si>
  <si>
    <t>TP73</t>
  </si>
  <si>
    <t>TP74</t>
  </si>
  <si>
    <t>TP75</t>
  </si>
  <si>
    <t>TP131</t>
  </si>
  <si>
    <t>TP132</t>
  </si>
  <si>
    <t>TP132A</t>
  </si>
  <si>
    <t>TP133</t>
  </si>
  <si>
    <t>TP133A</t>
  </si>
  <si>
    <t>TP134</t>
  </si>
  <si>
    <t>TP135</t>
  </si>
  <si>
    <t>TP136</t>
  </si>
  <si>
    <t>TP137</t>
  </si>
  <si>
    <t>TP138</t>
  </si>
  <si>
    <t>TP139</t>
  </si>
  <si>
    <t>TP140</t>
  </si>
  <si>
    <t>TP141</t>
  </si>
  <si>
    <t>TP142</t>
  </si>
  <si>
    <t>TP143</t>
  </si>
  <si>
    <t>TP144</t>
  </si>
  <si>
    <t>TP145</t>
  </si>
  <si>
    <t>TP146</t>
  </si>
  <si>
    <t>TP147</t>
  </si>
  <si>
    <t>TP148</t>
  </si>
  <si>
    <t>TP149</t>
  </si>
  <si>
    <t>TP150</t>
  </si>
  <si>
    <t>TP151</t>
  </si>
  <si>
    <t>TP152</t>
  </si>
  <si>
    <t>TP155</t>
  </si>
  <si>
    <t>TP156</t>
  </si>
  <si>
    <t>TP157</t>
  </si>
  <si>
    <t>TP158</t>
  </si>
  <si>
    <t>TP159</t>
  </si>
  <si>
    <t>TPR56</t>
  </si>
  <si>
    <t>TPR57</t>
  </si>
  <si>
    <t>TPR58</t>
  </si>
  <si>
    <t>TPR59</t>
  </si>
  <si>
    <t>TPR60</t>
  </si>
  <si>
    <t>Pline</t>
  </si>
  <si>
    <t>-Insert "Arrow Block"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</si>
</sst>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7" formatCode="###0.00;###0.00"/>
  </numFmts>
  <fonts count="7" x14ac:knownFonts="1">
    <font>
      <sz val="10"/>
      <color rgb="FF000000"/>
      <name val="Times New Roman"/>
      <charset val="204"/>
    </font>
    <font>
      <sz val="1"/>
      <name val="Times New Roman"/>
    </font>
    <font>
      <sz val="10"/>
      <name val="Times New Roman"/>
    </font>
    <font>
      <sz val="10"/>
      <color rgb="FF000000"/>
      <name val="Times New Roman"/>
      <family val="2"/>
    </font>
    <font>
      <sz val="1"/>
      <name val="Times New Roman"/>
      <family val="1"/>
    </font>
    <font>
      <sz val="10"/>
      <name val="Times New Roman"/>
      <family val="1"/>
    </font>
    <font>
      <b/>
      <sz val="14"/>
      <color rgb="FF000000"/>
      <name val="Times New Roman"/>
      <family val="1"/>
    </font>
  </fonts>
  <fills count="34">
    <fill>
      <patternFill patternType="none"/>
    </fill>
    <fill>
      <patternFill patternType="gray125"/>
    </fill>
    <fill>
      <patternFill patternType="solid">
        <fgColor rgb="FFFFFF00"/>
      </patternFill>
    </fill>
    <fill>
      <patternFill patternType="solid">
        <fgColor rgb="FFDBE6F0"/>
      </patternFill>
    </fill>
    <fill>
      <patternFill patternType="solid">
        <fgColor rgb="FFFBA375"/>
      </patternFill>
    </fill>
    <fill>
      <patternFill patternType="solid">
        <fgColor rgb="FFFFDB80"/>
      </patternFill>
    </fill>
    <fill>
      <patternFill patternType="solid">
        <fgColor rgb="FFFBA877"/>
      </patternFill>
    </fill>
    <fill>
      <patternFill patternType="solid">
        <fgColor rgb="FFB3D47E"/>
      </patternFill>
    </fill>
    <fill>
      <patternFill patternType="solid">
        <fgColor rgb="FF66BD7B"/>
      </patternFill>
    </fill>
    <fill>
      <patternFill patternType="solid">
        <fgColor rgb="FFFFE983"/>
      </patternFill>
    </fill>
    <fill>
      <patternFill patternType="solid">
        <fgColor rgb="FFA1CF7E"/>
      </patternFill>
    </fill>
    <fill>
      <patternFill patternType="solid">
        <fgColor rgb="FFFBA777"/>
      </patternFill>
    </fill>
    <fill>
      <patternFill patternType="solid">
        <fgColor rgb="FFE4E282"/>
      </patternFill>
    </fill>
    <fill>
      <patternFill patternType="solid">
        <fgColor rgb="FFFDC17C"/>
      </patternFill>
    </fill>
    <fill>
      <patternFill patternType="solid">
        <fgColor rgb="FFFDB679"/>
      </patternFill>
    </fill>
    <fill>
      <patternFill patternType="solid">
        <fgColor rgb="FFFDD480"/>
      </patternFill>
    </fill>
    <fill>
      <patternFill patternType="solid">
        <fgColor rgb="FFFFE182"/>
      </patternFill>
    </fill>
    <fill>
      <patternFill patternType="solid">
        <fgColor rgb="FFF7696B"/>
      </patternFill>
    </fill>
    <fill>
      <patternFill patternType="solid">
        <fgColor rgb="FFA5D17E"/>
      </patternFill>
    </fill>
    <fill>
      <patternFill patternType="solid">
        <fgColor rgb="FFFB9374"/>
      </patternFill>
    </fill>
    <fill>
      <patternFill patternType="solid">
        <fgColor rgb="FFFDD17E"/>
      </patternFill>
    </fill>
    <fill>
      <patternFill patternType="solid">
        <fgColor rgb="FF79C37C"/>
      </patternFill>
    </fill>
    <fill>
      <patternFill patternType="solid">
        <fgColor rgb="FFFB9C75"/>
      </patternFill>
    </fill>
    <fill>
      <patternFill patternType="solid">
        <fgColor rgb="FFBCD880"/>
      </patternFill>
    </fill>
    <fill>
      <patternFill patternType="solid">
        <fgColor rgb="FFC6DB80"/>
      </patternFill>
    </fill>
    <fill>
      <patternFill patternType="solid">
        <fgColor rgb="FFC6DA80"/>
      </patternFill>
    </fill>
    <fill>
      <patternFill patternType="solid">
        <fgColor rgb="FFFBAE79"/>
      </patternFill>
    </fill>
    <fill>
      <patternFill patternType="solid">
        <fgColor rgb="FFB8D67E"/>
      </patternFill>
    </fill>
    <fill>
      <patternFill patternType="solid">
        <fgColor rgb="FFFFEB83"/>
      </patternFill>
    </fill>
    <fill>
      <patternFill patternType="solid">
        <fgColor rgb="FFFDCD7E"/>
      </patternFill>
    </fill>
    <fill>
      <patternFill patternType="solid">
        <fgColor rgb="FF72C17B"/>
      </patternFill>
    </fill>
    <fill>
      <patternFill patternType="solid">
        <fgColor rgb="FF6EC17B"/>
      </patternFill>
    </fill>
    <fill>
      <patternFill patternType="solid">
        <fgColor rgb="FF62BD7B"/>
      </patternFill>
    </fill>
    <fill>
      <patternFill patternType="solid">
        <fgColor rgb="FF64BD7B"/>
      </patternFill>
    </fill>
  </fills>
  <borders count="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4F80BC"/>
      </left>
      <right style="thin">
        <color rgb="FF4F80BC"/>
      </right>
      <top style="thin">
        <color rgb="FF4F80BC"/>
      </top>
      <bottom style="thin">
        <color rgb="FF4F80BC"/>
      </bottom>
      <diagonal/>
    </border>
    <border>
      <left style="thin">
        <color rgb="FF4F80BC"/>
      </left>
      <right/>
      <top style="thin">
        <color rgb="FF4F80BC"/>
      </top>
      <bottom style="thin">
        <color rgb="FF4F80BC"/>
      </bottom>
      <diagonal/>
    </border>
    <border>
      <left/>
      <right/>
      <top style="thin">
        <color rgb="FF4F80BC"/>
      </top>
      <bottom style="thin">
        <color rgb="FF4F80BC"/>
      </bottom>
      <diagonal/>
    </border>
    <border>
      <left/>
      <right style="thin">
        <color rgb="FF4F80BC"/>
      </right>
      <top style="thin">
        <color rgb="FF4F80BC"/>
      </top>
      <bottom style="thin">
        <color rgb="FF4F80BC"/>
      </bottom>
      <diagonal/>
    </border>
  </borders>
  <cellStyleXfs count="1">
    <xf numFmtId="0" fontId="0" fillId="0" borderId="0"/>
  </cellStyleXfs>
  <cellXfs count="55">
    <xf numFmtId="0" fontId="0" fillId="0" borderId="0" xfId="0" applyFill="1" applyBorder="1" applyAlignment="1">
      <alignment horizontal="left" vertical="top"/>
    </xf>
    <xf numFmtId="0" fontId="1" fillId="0" borderId="1" xfId="0" applyFont="1" applyFill="1" applyBorder="1" applyAlignment="1">
      <alignment horizontal="left" vertical="top" wrapText="1"/>
    </xf>
    <xf numFmtId="0" fontId="1" fillId="0" borderId="0" xfId="0" applyFont="1" applyFill="1" applyBorder="1" applyAlignment="1">
      <alignment horizontal="left" vertical="top"/>
    </xf>
    <xf numFmtId="0" fontId="2" fillId="0" borderId="2" xfId="0" applyFont="1" applyFill="1" applyBorder="1" applyAlignment="1">
      <alignment horizontal="left" vertical="top" wrapText="1"/>
    </xf>
    <xf numFmtId="0" fontId="2" fillId="0" borderId="4" xfId="0" applyFont="1" applyFill="1" applyBorder="1" applyAlignment="1">
      <alignment horizontal="left" vertical="top" wrapText="1"/>
    </xf>
    <xf numFmtId="167" fontId="3" fillId="4" borderId="2" xfId="0" applyNumberFormat="1" applyFont="1" applyFill="1" applyBorder="1" applyAlignment="1">
      <alignment horizontal="left" vertical="top" wrapText="1"/>
    </xf>
    <xf numFmtId="0" fontId="2" fillId="3" borderId="2" xfId="0" applyFont="1" applyFill="1" applyBorder="1" applyAlignment="1">
      <alignment horizontal="left" vertical="top" wrapText="1"/>
    </xf>
    <xf numFmtId="167" fontId="3" fillId="5" borderId="2" xfId="0" applyNumberFormat="1" applyFont="1" applyFill="1" applyBorder="1" applyAlignment="1">
      <alignment horizontal="left" vertical="top" wrapText="1"/>
    </xf>
    <xf numFmtId="167" fontId="3" fillId="6" borderId="2" xfId="0" applyNumberFormat="1" applyFont="1" applyFill="1" applyBorder="1" applyAlignment="1">
      <alignment horizontal="left" vertical="top" wrapText="1"/>
    </xf>
    <xf numFmtId="167" fontId="3" fillId="7" borderId="2" xfId="0" applyNumberFormat="1" applyFont="1" applyFill="1" applyBorder="1" applyAlignment="1">
      <alignment horizontal="left" vertical="top" wrapText="1"/>
    </xf>
    <xf numFmtId="167" fontId="3" fillId="8" borderId="2" xfId="0" applyNumberFormat="1" applyFont="1" applyFill="1" applyBorder="1" applyAlignment="1">
      <alignment horizontal="left" vertical="top" wrapText="1"/>
    </xf>
    <xf numFmtId="167" fontId="3" fillId="9" borderId="2" xfId="0" applyNumberFormat="1" applyFont="1" applyFill="1" applyBorder="1" applyAlignment="1">
      <alignment horizontal="left" vertical="top" wrapText="1"/>
    </xf>
    <xf numFmtId="167" fontId="3" fillId="10" borderId="2" xfId="0" applyNumberFormat="1" applyFont="1" applyFill="1" applyBorder="1" applyAlignment="1">
      <alignment horizontal="left" vertical="top" wrapText="1"/>
    </xf>
    <xf numFmtId="167" fontId="3" fillId="11" borderId="2" xfId="0" applyNumberFormat="1" applyFont="1" applyFill="1" applyBorder="1" applyAlignment="1">
      <alignment horizontal="left" vertical="top" wrapText="1"/>
    </xf>
    <xf numFmtId="167" fontId="3" fillId="12" borderId="2" xfId="0" applyNumberFormat="1" applyFont="1" applyFill="1" applyBorder="1" applyAlignment="1">
      <alignment horizontal="left" vertical="top" wrapText="1"/>
    </xf>
    <xf numFmtId="167" fontId="3" fillId="13" borderId="2" xfId="0" applyNumberFormat="1" applyFont="1" applyFill="1" applyBorder="1" applyAlignment="1">
      <alignment horizontal="left" vertical="top" wrapText="1"/>
    </xf>
    <xf numFmtId="167" fontId="3" fillId="14" borderId="2" xfId="0" applyNumberFormat="1" applyFont="1" applyFill="1" applyBorder="1" applyAlignment="1">
      <alignment horizontal="left" vertical="top" wrapText="1"/>
    </xf>
    <xf numFmtId="167" fontId="3" fillId="15" borderId="2" xfId="0" applyNumberFormat="1" applyFont="1" applyFill="1" applyBorder="1" applyAlignment="1">
      <alignment horizontal="left" vertical="top" wrapText="1"/>
    </xf>
    <xf numFmtId="167" fontId="3" fillId="16" borderId="2" xfId="0" applyNumberFormat="1" applyFont="1" applyFill="1" applyBorder="1" applyAlignment="1">
      <alignment horizontal="left" vertical="top" wrapText="1"/>
    </xf>
    <xf numFmtId="167" fontId="3" fillId="17" borderId="2" xfId="0" applyNumberFormat="1" applyFont="1" applyFill="1" applyBorder="1" applyAlignment="1">
      <alignment horizontal="left" vertical="top" wrapText="1"/>
    </xf>
    <xf numFmtId="167" fontId="3" fillId="18" borderId="2" xfId="0" applyNumberFormat="1" applyFont="1" applyFill="1" applyBorder="1" applyAlignment="1">
      <alignment horizontal="left" vertical="top" wrapText="1"/>
    </xf>
    <xf numFmtId="167" fontId="3" fillId="19" borderId="2" xfId="0" applyNumberFormat="1" applyFont="1" applyFill="1" applyBorder="1" applyAlignment="1">
      <alignment horizontal="left" vertical="top" wrapText="1"/>
    </xf>
    <xf numFmtId="167" fontId="3" fillId="20" borderId="2" xfId="0" applyNumberFormat="1" applyFont="1" applyFill="1" applyBorder="1" applyAlignment="1">
      <alignment horizontal="left" vertical="top" wrapText="1"/>
    </xf>
    <xf numFmtId="167" fontId="3" fillId="21" borderId="2" xfId="0" applyNumberFormat="1" applyFont="1" applyFill="1" applyBorder="1" applyAlignment="1">
      <alignment horizontal="left" vertical="top" wrapText="1"/>
    </xf>
    <xf numFmtId="167" fontId="3" fillId="22" borderId="2" xfId="0" applyNumberFormat="1" applyFont="1" applyFill="1" applyBorder="1" applyAlignment="1">
      <alignment horizontal="left" vertical="top" wrapText="1"/>
    </xf>
    <xf numFmtId="167" fontId="3" fillId="23" borderId="2" xfId="0" applyNumberFormat="1" applyFont="1" applyFill="1" applyBorder="1" applyAlignment="1">
      <alignment horizontal="left" vertical="top" wrapText="1"/>
    </xf>
    <xf numFmtId="167" fontId="3" fillId="24" borderId="2" xfId="0" applyNumberFormat="1" applyFont="1" applyFill="1" applyBorder="1" applyAlignment="1">
      <alignment horizontal="left" vertical="top" wrapText="1"/>
    </xf>
    <xf numFmtId="167" fontId="3" fillId="25" borderId="2" xfId="0" applyNumberFormat="1" applyFont="1" applyFill="1" applyBorder="1" applyAlignment="1">
      <alignment horizontal="left" vertical="top" wrapText="1"/>
    </xf>
    <xf numFmtId="167" fontId="3" fillId="26" borderId="2" xfId="0" applyNumberFormat="1" applyFont="1" applyFill="1" applyBorder="1" applyAlignment="1">
      <alignment horizontal="left" vertical="top" wrapText="1"/>
    </xf>
    <xf numFmtId="167" fontId="3" fillId="27" borderId="2" xfId="0" applyNumberFormat="1" applyFont="1" applyFill="1" applyBorder="1" applyAlignment="1">
      <alignment horizontal="left" vertical="top" wrapText="1"/>
    </xf>
    <xf numFmtId="167" fontId="3" fillId="28" borderId="2" xfId="0" applyNumberFormat="1" applyFont="1" applyFill="1" applyBorder="1" applyAlignment="1">
      <alignment horizontal="left" vertical="top" wrapText="1"/>
    </xf>
    <xf numFmtId="167" fontId="3" fillId="29" borderId="2" xfId="0" applyNumberFormat="1" applyFont="1" applyFill="1" applyBorder="1" applyAlignment="1">
      <alignment horizontal="left" vertical="top" wrapText="1"/>
    </xf>
    <xf numFmtId="167" fontId="3" fillId="30" borderId="2" xfId="0" applyNumberFormat="1" applyFont="1" applyFill="1" applyBorder="1" applyAlignment="1">
      <alignment horizontal="left" vertical="top" wrapText="1"/>
    </xf>
    <xf numFmtId="167" fontId="3" fillId="31" borderId="2" xfId="0" applyNumberFormat="1" applyFont="1" applyFill="1" applyBorder="1" applyAlignment="1">
      <alignment horizontal="left" vertical="top" wrapText="1"/>
    </xf>
    <xf numFmtId="167" fontId="3" fillId="32" borderId="2" xfId="0" applyNumberFormat="1" applyFont="1" applyFill="1" applyBorder="1" applyAlignment="1">
      <alignment horizontal="left" vertical="top" wrapText="1"/>
    </xf>
    <xf numFmtId="167" fontId="3" fillId="33" borderId="2" xfId="0" applyNumberFormat="1" applyFont="1" applyFill="1" applyBorder="1" applyAlignment="1">
      <alignment horizontal="left" vertical="top" wrapText="1"/>
    </xf>
    <xf numFmtId="0" fontId="2" fillId="0" borderId="5" xfId="0" applyFont="1" applyFill="1" applyBorder="1" applyAlignment="1">
      <alignment horizontal="left" vertical="top" wrapText="1"/>
    </xf>
    <xf numFmtId="0" fontId="5" fillId="3" borderId="2" xfId="0" applyFont="1" applyFill="1" applyBorder="1" applyAlignment="1">
      <alignment horizontal="left" vertical="top" wrapText="1"/>
    </xf>
    <xf numFmtId="0" fontId="2" fillId="0" borderId="0" xfId="0" applyFont="1" applyFill="1" applyBorder="1" applyAlignment="1">
      <alignment horizontal="left" vertical="top"/>
    </xf>
    <xf numFmtId="0" fontId="2" fillId="0" borderId="3" xfId="0" applyFont="1" applyFill="1" applyBorder="1" applyAlignment="1">
      <alignment horizontal="center" vertical="top" wrapText="1"/>
    </xf>
    <xf numFmtId="0" fontId="2" fillId="0" borderId="4" xfId="0" applyFont="1" applyFill="1" applyBorder="1" applyAlignment="1">
      <alignment horizontal="center" vertical="top" wrapText="1"/>
    </xf>
    <xf numFmtId="0" fontId="2" fillId="0" borderId="5" xfId="0" applyFont="1" applyFill="1" applyBorder="1" applyAlignment="1">
      <alignment horizontal="center" vertical="top" wrapText="1"/>
    </xf>
    <xf numFmtId="0" fontId="2" fillId="0" borderId="3" xfId="0" applyFont="1" applyFill="1" applyBorder="1" applyAlignment="1">
      <alignment horizontal="left" vertical="top" wrapText="1"/>
    </xf>
    <xf numFmtId="0" fontId="2" fillId="0" borderId="4" xfId="0" applyFont="1" applyFill="1" applyBorder="1" applyAlignment="1">
      <alignment horizontal="left" vertical="top" wrapText="1"/>
    </xf>
    <xf numFmtId="0" fontId="2" fillId="0" borderId="5" xfId="0" applyFont="1" applyFill="1" applyBorder="1" applyAlignment="1">
      <alignment horizontal="left" vertical="top" wrapText="1"/>
    </xf>
    <xf numFmtId="0" fontId="2" fillId="2" borderId="3" xfId="0" applyFont="1" applyFill="1" applyBorder="1" applyAlignment="1">
      <alignment horizontal="left" vertical="top" wrapText="1"/>
    </xf>
    <xf numFmtId="0" fontId="2" fillId="2" borderId="5" xfId="0" applyFont="1" applyFill="1" applyBorder="1" applyAlignment="1">
      <alignment horizontal="left" vertical="top" wrapText="1"/>
    </xf>
    <xf numFmtId="0" fontId="2" fillId="3" borderId="3" xfId="0" applyFont="1" applyFill="1" applyBorder="1" applyAlignment="1">
      <alignment horizontal="center" vertical="top" wrapText="1"/>
    </xf>
    <xf numFmtId="0" fontId="2" fillId="3" borderId="5" xfId="0" applyFont="1" applyFill="1" applyBorder="1" applyAlignment="1">
      <alignment horizontal="center" vertical="top" wrapText="1"/>
    </xf>
    <xf numFmtId="0" fontId="2" fillId="3" borderId="3" xfId="0" applyFont="1" applyFill="1" applyBorder="1" applyAlignment="1">
      <alignment horizontal="left" vertical="top" wrapText="1"/>
    </xf>
    <xf numFmtId="0" fontId="2" fillId="3" borderId="5" xfId="0" applyFont="1" applyFill="1" applyBorder="1" applyAlignment="1">
      <alignment horizontal="left" vertical="top" wrapText="1"/>
    </xf>
    <xf numFmtId="0" fontId="0" fillId="0" borderId="3" xfId="0" applyFill="1" applyBorder="1" applyAlignment="1">
      <alignment horizontal="left" vertical="top" wrapText="1"/>
    </xf>
    <xf numFmtId="0" fontId="0" fillId="0" borderId="4" xfId="0" applyFill="1" applyBorder="1" applyAlignment="1">
      <alignment horizontal="left" vertical="top" wrapText="1"/>
    </xf>
    <xf numFmtId="0" fontId="6" fillId="0" borderId="0" xfId="0" applyFont="1" applyFill="1" applyBorder="1" applyAlignment="1">
      <alignment horizontal="left" vertical="top"/>
    </xf>
    <xf numFmtId="0" fontId="6" fillId="0" borderId="0" xfId="0" quotePrefix="1" applyFont="1" applyFill="1" applyBorder="1" applyAlignment="1">
      <alignment horizontal="left" vertical="top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A41"/>
  <sheetViews>
    <sheetView tabSelected="1" zoomScale="115" zoomScaleNormal="115" workbookViewId="0">
      <pane xSplit="1" topLeftCell="F1" activePane="topRight" state="frozen"/>
      <selection pane="topRight" activeCell="K6" sqref="K6"/>
    </sheetView>
  </sheetViews>
  <sheetFormatPr defaultRowHeight="13.2" x14ac:dyDescent="0.25"/>
  <cols>
    <col min="1" max="1" width="12.6640625" customWidth="1"/>
    <col min="2" max="2" width="2.109375" customWidth="1"/>
    <col min="3" max="3" width="8" customWidth="1"/>
    <col min="4" max="4" width="15.109375" customWidth="1"/>
    <col min="5" max="6" width="9.33203125" customWidth="1"/>
    <col min="7" max="7" width="12.109375" bestFit="1" customWidth="1"/>
    <col min="8" max="8" width="14.44140625" bestFit="1" customWidth="1"/>
    <col min="9" max="9" width="10.33203125" bestFit="1" customWidth="1"/>
    <col min="10" max="10" width="39.5546875" customWidth="1"/>
    <col min="11" max="11" width="80.109375" bestFit="1" customWidth="1"/>
  </cols>
  <sheetData>
    <row r="1" spans="1:27" ht="39.9" customHeight="1" x14ac:dyDescent="0.25">
      <c r="A1" s="1" t="s">
        <v>0</v>
      </c>
    </row>
    <row r="2" spans="1:27" ht="0.9" customHeight="1" x14ac:dyDescent="0.25">
      <c r="A2" s="2" t="s">
        <v>1</v>
      </c>
    </row>
    <row r="3" spans="1:27" ht="24.9" customHeight="1" x14ac:dyDescent="0.25">
      <c r="A3" s="38" t="s">
        <v>2</v>
      </c>
    </row>
    <row r="4" spans="1:27" ht="12.9" customHeight="1" x14ac:dyDescent="0.25">
      <c r="A4" s="39" t="s">
        <v>3</v>
      </c>
      <c r="B4" s="40"/>
      <c r="C4" s="36"/>
      <c r="D4" s="4"/>
      <c r="E4" s="42" t="s">
        <v>54</v>
      </c>
      <c r="F4" s="43"/>
    </row>
    <row r="5" spans="1:27" ht="28.2" customHeight="1" x14ac:dyDescent="0.25">
      <c r="A5" s="45" t="s">
        <v>4</v>
      </c>
      <c r="B5" s="46"/>
      <c r="C5" s="3" t="s">
        <v>5</v>
      </c>
      <c r="D5" s="3"/>
      <c r="E5" s="3" t="s">
        <v>6</v>
      </c>
      <c r="F5" s="3"/>
      <c r="J5" s="53" t="s">
        <v>97</v>
      </c>
      <c r="K5" s="54" t="s">
        <v>98</v>
      </c>
    </row>
    <row r="6" spans="1:27" ht="12.9" customHeight="1" x14ac:dyDescent="0.25">
      <c r="A6" s="47" t="s">
        <v>7</v>
      </c>
      <c r="B6" s="48"/>
      <c r="C6" s="5">
        <v>70.92</v>
      </c>
      <c r="D6" s="5">
        <f>C6*0.2</f>
        <v>14.184000000000001</v>
      </c>
      <c r="E6" s="37">
        <v>246.7</v>
      </c>
      <c r="F6" s="37">
        <f>90-E6</f>
        <v>-156.69999999999999</v>
      </c>
      <c r="G6">
        <v>3263923.0304999999</v>
      </c>
      <c r="H6">
        <v>1263407.6525999999</v>
      </c>
      <c r="I6" t="s">
        <v>52</v>
      </c>
      <c r="J6" t="str">
        <f>"pline "&amp;$G6&amp;","&amp;$H6&amp;" "&amp;"@"&amp;$D6&amp;"&lt;"&amp;$F6&amp;" "</f>
        <v xml:space="preserve">pline 3263923.0305,1263407.6526 @14.184&lt;-156.7 </v>
      </c>
      <c r="K6" t="str">
        <f>"-insert arrow "&amp;$G6&amp;","&amp;$H6&amp;" "&amp;$F6&amp;" "</f>
        <v xml:space="preserve">-insert arrow 3263923.0305,1263407.6526 -156.7 </v>
      </c>
      <c r="R6" t="s">
        <v>42</v>
      </c>
      <c r="S6" t="s">
        <v>43</v>
      </c>
      <c r="T6" t="s">
        <v>44</v>
      </c>
      <c r="U6" t="s">
        <v>45</v>
      </c>
      <c r="V6" t="s">
        <v>46</v>
      </c>
      <c r="W6" t="s">
        <v>47</v>
      </c>
      <c r="X6" t="s">
        <v>48</v>
      </c>
      <c r="Y6" t="s">
        <v>49</v>
      </c>
      <c r="Z6" t="s">
        <v>50</v>
      </c>
      <c r="AA6" t="s">
        <v>51</v>
      </c>
    </row>
    <row r="7" spans="1:27" ht="12.9" customHeight="1" x14ac:dyDescent="0.25">
      <c r="A7" s="39" t="s">
        <v>8</v>
      </c>
      <c r="B7" s="41"/>
      <c r="C7" s="7">
        <v>56.79</v>
      </c>
      <c r="D7" s="7">
        <f>C7*0.2</f>
        <v>11.358000000000001</v>
      </c>
      <c r="E7" s="3">
        <v>227.2</v>
      </c>
      <c r="F7" s="37">
        <f t="shared" ref="F7:F40" si="0">90-E7</f>
        <v>-137.19999999999999</v>
      </c>
      <c r="G7">
        <v>3263932.1280999999</v>
      </c>
      <c r="H7">
        <v>1263389.1787</v>
      </c>
      <c r="I7" t="s">
        <v>59</v>
      </c>
      <c r="J7" t="str">
        <f>"pline "&amp;G7&amp;","&amp;H7&amp;" "&amp;"@"&amp;D7&amp;"&lt;"&amp;F7&amp;" "</f>
        <v xml:space="preserve">pline 3263932.1281,1263389.1787 @11.358&lt;-137.2 </v>
      </c>
      <c r="V7" t="s">
        <v>53</v>
      </c>
    </row>
    <row r="8" spans="1:27" ht="12.9" customHeight="1" x14ac:dyDescent="0.25">
      <c r="A8" s="47" t="s">
        <v>9</v>
      </c>
      <c r="B8" s="48"/>
      <c r="C8" s="8">
        <v>69.53</v>
      </c>
      <c r="D8" s="8">
        <f>C8*0.2</f>
        <v>13.906000000000001</v>
      </c>
      <c r="E8" s="6">
        <v>248.8</v>
      </c>
      <c r="F8" s="37">
        <f t="shared" si="0"/>
        <v>-158.80000000000001</v>
      </c>
      <c r="G8">
        <v>3263941.7503</v>
      </c>
      <c r="H8">
        <v>1263365.7716000001</v>
      </c>
      <c r="I8" t="s">
        <v>60</v>
      </c>
      <c r="J8" t="str">
        <f>"pline "&amp;G8&amp;","&amp;H8&amp;" "&amp;"@"&amp;D8&amp;"&lt;"&amp;F8&amp;" "</f>
        <v xml:space="preserve">pline 3263941.7503,1263365.7716 @13.906&lt;-158.8 </v>
      </c>
    </row>
    <row r="9" spans="1:27" ht="12.9" customHeight="1" x14ac:dyDescent="0.25">
      <c r="A9" s="39" t="s">
        <v>10</v>
      </c>
      <c r="B9" s="41"/>
      <c r="C9" s="9">
        <v>30.64</v>
      </c>
      <c r="D9" s="9">
        <f>C9*0.2</f>
        <v>6.1280000000000001</v>
      </c>
      <c r="E9" s="3">
        <v>245.6</v>
      </c>
      <c r="F9" s="37">
        <f t="shared" si="0"/>
        <v>-155.6</v>
      </c>
      <c r="G9">
        <v>3263951.5800999999</v>
      </c>
      <c r="H9">
        <v>1263344.5208000001</v>
      </c>
      <c r="I9" t="s">
        <v>61</v>
      </c>
      <c r="J9" t="str">
        <f>"pline "&amp;G9&amp;","&amp;H9&amp;" "&amp;"@"&amp;D9&amp;"&lt;"&amp;F9&amp;" "</f>
        <v xml:space="preserve">pline 3263951.5801,1263344.5208 @6.128&lt;-155.6 </v>
      </c>
    </row>
    <row r="10" spans="1:27" ht="12.9" customHeight="1" x14ac:dyDescent="0.25">
      <c r="A10" s="47" t="s">
        <v>11</v>
      </c>
      <c r="B10" s="48"/>
      <c r="C10" s="10">
        <v>7.88</v>
      </c>
      <c r="D10" s="10">
        <f>C10*0.2</f>
        <v>1.5760000000000001</v>
      </c>
      <c r="E10" s="6">
        <v>305.7</v>
      </c>
      <c r="F10" s="37">
        <f t="shared" si="0"/>
        <v>-215.7</v>
      </c>
      <c r="G10">
        <v>3263960.6930999998</v>
      </c>
      <c r="H10">
        <v>1263322.0560000001</v>
      </c>
      <c r="I10" t="s">
        <v>62</v>
      </c>
      <c r="J10" t="str">
        <f>"pline "&amp;G10&amp;","&amp;H10&amp;" "&amp;"@"&amp;D10&amp;"&lt;"&amp;F10&amp;" "</f>
        <v xml:space="preserve">pline 3263960.6931,1263322.056 @1.576&lt;-215.7 </v>
      </c>
    </row>
    <row r="11" spans="1:27" ht="12.9" customHeight="1" x14ac:dyDescent="0.25">
      <c r="A11" s="42" t="s">
        <v>12</v>
      </c>
      <c r="B11" s="44"/>
      <c r="C11" s="11">
        <v>53.25</v>
      </c>
      <c r="D11" s="11">
        <f>C11*0.2</f>
        <v>10.65</v>
      </c>
      <c r="E11" s="3">
        <v>252.8</v>
      </c>
      <c r="F11" s="37">
        <f t="shared" si="0"/>
        <v>-162.80000000000001</v>
      </c>
      <c r="G11">
        <v>3263936.6165999998</v>
      </c>
      <c r="H11">
        <v>1263361.3084</v>
      </c>
      <c r="I11" t="s">
        <v>65</v>
      </c>
      <c r="J11" t="str">
        <f>"pline "&amp;G11&amp;","&amp;H11&amp;" "&amp;"@"&amp;D11&amp;"&lt;"&amp;F11&amp;" "</f>
        <v xml:space="preserve">pline 3263936.6166,1263361.3084 @10.65&lt;-162.8 </v>
      </c>
    </row>
    <row r="12" spans="1:27" ht="12.9" customHeight="1" x14ac:dyDescent="0.25">
      <c r="A12" s="49" t="s">
        <v>13</v>
      </c>
      <c r="B12" s="50"/>
      <c r="C12" s="12">
        <v>25.43</v>
      </c>
      <c r="D12" s="12">
        <f>C12*0.2</f>
        <v>5.0860000000000003</v>
      </c>
      <c r="E12" s="6">
        <v>246.9</v>
      </c>
      <c r="F12" s="37">
        <f t="shared" si="0"/>
        <v>-156.9</v>
      </c>
      <c r="G12">
        <v>1263346.6078000001</v>
      </c>
      <c r="H12">
        <v>3263942.9679999999</v>
      </c>
      <c r="I12" t="s">
        <v>67</v>
      </c>
      <c r="J12" t="str">
        <f>"pline "&amp;G12&amp;","&amp;H12&amp;" "&amp;"@"&amp;D12&amp;"&lt;"&amp;F12&amp;" "</f>
        <v xml:space="preserve">pline 1263346.6078,3263942.968 @5.086&lt;-156.9 </v>
      </c>
    </row>
    <row r="13" spans="1:27" ht="12.9" customHeight="1" x14ac:dyDescent="0.25">
      <c r="A13" s="42" t="s">
        <v>14</v>
      </c>
      <c r="B13" s="44"/>
      <c r="C13" s="13">
        <v>69.91</v>
      </c>
      <c r="D13" s="13">
        <f>C13*0.2</f>
        <v>13.981999999999999</v>
      </c>
      <c r="E13" s="3">
        <v>249.8</v>
      </c>
      <c r="F13" s="37">
        <f t="shared" si="0"/>
        <v>-159.80000000000001</v>
      </c>
      <c r="G13">
        <v>3263930.0562</v>
      </c>
      <c r="H13">
        <v>1263409.0419000001</v>
      </c>
      <c r="I13" t="s">
        <v>68</v>
      </c>
      <c r="J13" t="str">
        <f>"pline "&amp;G13&amp;","&amp;H13&amp;" "&amp;"@"&amp;D13&amp;"&lt;"&amp;F13&amp;" "</f>
        <v xml:space="preserve">pline 3263930.0562,1263409.0419 @13.982&lt;-159.8 </v>
      </c>
    </row>
    <row r="14" spans="1:27" ht="12.9" customHeight="1" x14ac:dyDescent="0.25">
      <c r="A14" s="49" t="s">
        <v>15</v>
      </c>
      <c r="B14" s="50"/>
      <c r="C14" s="14">
        <v>45.2</v>
      </c>
      <c r="D14" s="14">
        <f>C14*0.2</f>
        <v>9.0400000000000009</v>
      </c>
      <c r="E14" s="6">
        <v>243.9</v>
      </c>
      <c r="F14" s="37">
        <f t="shared" si="0"/>
        <v>-153.9</v>
      </c>
      <c r="G14">
        <v>3263952.4548999998</v>
      </c>
      <c r="H14">
        <v>1263358.3764</v>
      </c>
      <c r="I14" t="s">
        <v>69</v>
      </c>
      <c r="J14" t="str">
        <f>"pline "&amp;G14&amp;","&amp;H14&amp;" "&amp;"@"&amp;D14&amp;"&lt;"&amp;F14&amp;" "</f>
        <v xml:space="preserve">pline 3263952.4549,1263358.3764 @9.04&lt;-153.9 </v>
      </c>
    </row>
    <row r="15" spans="1:27" ht="12.9" customHeight="1" x14ac:dyDescent="0.25">
      <c r="A15" s="42" t="s">
        <v>16</v>
      </c>
      <c r="B15" s="44"/>
      <c r="C15" s="15">
        <v>63.03</v>
      </c>
      <c r="D15" s="15">
        <f>C15*0.2</f>
        <v>12.606000000000002</v>
      </c>
      <c r="E15" s="3">
        <v>254.5</v>
      </c>
      <c r="F15" s="37">
        <f t="shared" si="0"/>
        <v>-164.5</v>
      </c>
      <c r="G15">
        <v>3263898.9621000001</v>
      </c>
      <c r="H15">
        <v>1263417.3285999999</v>
      </c>
      <c r="I15" t="s">
        <v>70</v>
      </c>
      <c r="J15" t="str">
        <f>"pline "&amp;G15&amp;","&amp;H15&amp;" "&amp;"@"&amp;D15&amp;"&lt;"&amp;F15&amp;" "</f>
        <v xml:space="preserve">pline 3263898.9621,1263417.3286 @12.606&lt;-164.5 </v>
      </c>
    </row>
    <row r="16" spans="1:27" ht="12.9" customHeight="1" x14ac:dyDescent="0.25">
      <c r="A16" s="49" t="s">
        <v>17</v>
      </c>
      <c r="B16" s="50"/>
      <c r="C16" s="16">
        <v>66.069999999999993</v>
      </c>
      <c r="D16" s="16">
        <f>C16*0.2</f>
        <v>13.213999999999999</v>
      </c>
      <c r="E16" s="6">
        <v>246.9</v>
      </c>
      <c r="F16" s="37">
        <f t="shared" si="0"/>
        <v>-156.9</v>
      </c>
      <c r="G16">
        <v>3263908.8451</v>
      </c>
      <c r="H16">
        <v>1263395.0416999999</v>
      </c>
      <c r="I16" t="s">
        <v>71</v>
      </c>
      <c r="J16" t="str">
        <f>"pline "&amp;G16&amp;","&amp;H16&amp;" "&amp;"@"&amp;D16&amp;"&lt;"&amp;F16&amp;" "</f>
        <v xml:space="preserve">pline 3263908.8451,1263395.0417 @13.214&lt;-156.9 </v>
      </c>
    </row>
    <row r="17" spans="1:10" ht="12.9" customHeight="1" x14ac:dyDescent="0.25">
      <c r="A17" s="42" t="s">
        <v>18</v>
      </c>
      <c r="B17" s="44"/>
      <c r="C17" s="17">
        <v>58.64</v>
      </c>
      <c r="D17" s="17">
        <f>C17*0.2</f>
        <v>11.728000000000002</v>
      </c>
      <c r="E17" s="3">
        <v>241.1</v>
      </c>
      <c r="F17" s="37">
        <f t="shared" si="0"/>
        <v>-151.1</v>
      </c>
      <c r="G17">
        <v>3263924.5003</v>
      </c>
      <c r="H17">
        <v>1263359.0093</v>
      </c>
      <c r="I17" t="s">
        <v>72</v>
      </c>
      <c r="J17" t="str">
        <f>"pline "&amp;G17&amp;","&amp;H17&amp;" "&amp;"@"&amp;D17&amp;"&lt;"&amp;F17&amp;" "</f>
        <v xml:space="preserve">pline 3263924.5003,1263359.0093 @11.728&lt;-151.1 </v>
      </c>
    </row>
    <row r="18" spans="1:10" ht="12.9" customHeight="1" x14ac:dyDescent="0.25">
      <c r="A18" s="49" t="s">
        <v>19</v>
      </c>
      <c r="B18" s="50"/>
      <c r="C18" s="18">
        <v>55.45</v>
      </c>
      <c r="D18" s="18">
        <f>C18*0.2</f>
        <v>11.090000000000002</v>
      </c>
      <c r="E18" s="6">
        <v>254.1</v>
      </c>
      <c r="F18" s="37">
        <f t="shared" si="0"/>
        <v>-164.1</v>
      </c>
      <c r="G18">
        <v>3263892.8555000001</v>
      </c>
      <c r="H18">
        <v>1263411.8078000001</v>
      </c>
      <c r="I18" t="s">
        <v>73</v>
      </c>
      <c r="J18" t="str">
        <f>"pline "&amp;G18&amp;","&amp;H18&amp;" "&amp;"@"&amp;D18&amp;"&lt;"&amp;F18&amp;" "</f>
        <v xml:space="preserve">pline 3263892.8555,1263411.8078 @11.09&lt;-164.1 </v>
      </c>
    </row>
    <row r="19" spans="1:10" ht="12.9" customHeight="1" x14ac:dyDescent="0.25">
      <c r="A19" s="42" t="s">
        <v>20</v>
      </c>
      <c r="B19" s="44"/>
      <c r="C19" s="19">
        <v>85.13</v>
      </c>
      <c r="D19" s="19">
        <f>C19*0.2</f>
        <v>17.026</v>
      </c>
      <c r="E19" s="3">
        <v>241.5</v>
      </c>
      <c r="F19" s="37">
        <f t="shared" si="0"/>
        <v>-151.5</v>
      </c>
      <c r="G19">
        <v>3263902.4325000001</v>
      </c>
      <c r="H19">
        <v>1263388.0689000001</v>
      </c>
      <c r="I19" t="s">
        <v>74</v>
      </c>
      <c r="J19" t="str">
        <f>"pline "&amp;G19&amp;","&amp;H19&amp;" "&amp;"@"&amp;D19&amp;"&lt;"&amp;F19&amp;" "</f>
        <v xml:space="preserve">pline 3263902.4325,1263388.0689 @17.026&lt;-151.5 </v>
      </c>
    </row>
    <row r="20" spans="1:10" ht="12.9" customHeight="1" x14ac:dyDescent="0.25">
      <c r="A20" s="49" t="s">
        <v>21</v>
      </c>
      <c r="B20" s="50"/>
      <c r="C20" s="17">
        <v>58.69</v>
      </c>
      <c r="D20" s="17">
        <f>C20*0.2</f>
        <v>11.738</v>
      </c>
      <c r="E20" s="6">
        <v>236</v>
      </c>
      <c r="F20" s="37">
        <f t="shared" si="0"/>
        <v>-146</v>
      </c>
      <c r="G20">
        <v>3263918.0562999998</v>
      </c>
      <c r="H20">
        <v>1263354.7161999999</v>
      </c>
      <c r="I20" t="s">
        <v>75</v>
      </c>
      <c r="J20" t="str">
        <f>"pline "&amp;G20&amp;","&amp;H20&amp;" "&amp;"@"&amp;D20&amp;"&lt;"&amp;F20&amp;" "</f>
        <v xml:space="preserve">pline 3263918.0563,1263354.7162 @11.738&lt;-146 </v>
      </c>
    </row>
    <row r="21" spans="1:10" ht="12.9" customHeight="1" x14ac:dyDescent="0.25">
      <c r="A21" s="42" t="s">
        <v>22</v>
      </c>
      <c r="B21" s="44"/>
      <c r="C21" s="20">
        <v>26.32</v>
      </c>
      <c r="D21" s="20">
        <f>C21*0.2</f>
        <v>5.2640000000000002</v>
      </c>
      <c r="E21" s="3">
        <v>247.5</v>
      </c>
      <c r="F21" s="37">
        <f t="shared" si="0"/>
        <v>-157.5</v>
      </c>
      <c r="G21">
        <v>3263926.8092999998</v>
      </c>
      <c r="H21">
        <v>1263335.0756000001</v>
      </c>
      <c r="I21" t="s">
        <v>76</v>
      </c>
      <c r="J21" t="str">
        <f>"pline "&amp;G21&amp;","&amp;H21&amp;" "&amp;"@"&amp;D21&amp;"&lt;"&amp;F21&amp;" "</f>
        <v xml:space="preserve">pline 3263926.8093,1263335.0756 @5.264&lt;-157.5 </v>
      </c>
    </row>
    <row r="22" spans="1:10" ht="12.9" customHeight="1" x14ac:dyDescent="0.25">
      <c r="A22" s="49" t="s">
        <v>23</v>
      </c>
      <c r="B22" s="50"/>
      <c r="C22" s="21">
        <v>74.72</v>
      </c>
      <c r="D22" s="21">
        <f>C22*0.2</f>
        <v>14.944000000000001</v>
      </c>
      <c r="E22" s="6">
        <v>253.7</v>
      </c>
      <c r="F22" s="37">
        <f t="shared" si="0"/>
        <v>-163.69999999999999</v>
      </c>
      <c r="G22">
        <v>3263939.4646999999</v>
      </c>
      <c r="H22">
        <v>1263392.3792000001</v>
      </c>
      <c r="I22" t="s">
        <v>77</v>
      </c>
      <c r="J22" t="str">
        <f>"pline "&amp;G22&amp;","&amp;H22&amp;" "&amp;"@"&amp;D22&amp;"&lt;"&amp;F22&amp;" "</f>
        <v xml:space="preserve">pline 3263939.4647,1263392.3792 @14.944&lt;-163.7 </v>
      </c>
    </row>
    <row r="23" spans="1:10" ht="12.9" customHeight="1" x14ac:dyDescent="0.25">
      <c r="A23" s="42" t="s">
        <v>24</v>
      </c>
      <c r="B23" s="44"/>
      <c r="C23" s="22">
        <v>59.46</v>
      </c>
      <c r="D23" s="22">
        <f>C23*0.2</f>
        <v>11.892000000000001</v>
      </c>
      <c r="E23" s="3">
        <v>251.8</v>
      </c>
      <c r="F23" s="37">
        <f t="shared" si="0"/>
        <v>-161.80000000000001</v>
      </c>
      <c r="G23">
        <v>3263913.645</v>
      </c>
      <c r="H23">
        <v>1263429.7328999999</v>
      </c>
      <c r="I23" t="s">
        <v>78</v>
      </c>
      <c r="J23" t="str">
        <f>"pline "&amp;G23&amp;","&amp;H23&amp;" "&amp;"@"&amp;D23&amp;"&lt;"&amp;F23&amp;" "</f>
        <v xml:space="preserve">pline 3263913.645,1263429.7329 @11.892&lt;-161.8 </v>
      </c>
    </row>
    <row r="24" spans="1:10" ht="12.9" customHeight="1" x14ac:dyDescent="0.25">
      <c r="A24" s="49" t="s">
        <v>25</v>
      </c>
      <c r="B24" s="50"/>
      <c r="C24" s="23">
        <v>13.85</v>
      </c>
      <c r="D24" s="23">
        <f>C24*0.2</f>
        <v>2.77</v>
      </c>
      <c r="E24" s="6">
        <v>310.5</v>
      </c>
      <c r="F24" s="37">
        <f t="shared" si="0"/>
        <v>-220.5</v>
      </c>
      <c r="G24">
        <v>3264020.4504</v>
      </c>
      <c r="H24">
        <v>1263367.5138999999</v>
      </c>
      <c r="I24" t="s">
        <v>79</v>
      </c>
      <c r="J24" t="str">
        <f>"pline "&amp;G24&amp;","&amp;H24&amp;" "&amp;"@"&amp;D24&amp;"&lt;"&amp;F24&amp;" "</f>
        <v xml:space="preserve">pline 3264020.4504,1263367.5139 @2.77&lt;-220.5 </v>
      </c>
    </row>
    <row r="25" spans="1:10" ht="12.9" customHeight="1" x14ac:dyDescent="0.25">
      <c r="A25" s="42" t="s">
        <v>26</v>
      </c>
      <c r="B25" s="44"/>
      <c r="C25" s="23">
        <v>13.44</v>
      </c>
      <c r="D25" s="23">
        <f>C25*0.2</f>
        <v>2.6880000000000002</v>
      </c>
      <c r="E25" s="3">
        <v>320.2</v>
      </c>
      <c r="F25" s="37">
        <f t="shared" si="0"/>
        <v>-230.2</v>
      </c>
      <c r="G25">
        <v>3264046.7596</v>
      </c>
      <c r="H25">
        <v>1263419.2004</v>
      </c>
      <c r="I25" t="s">
        <v>80</v>
      </c>
      <c r="J25" t="str">
        <f>"pline "&amp;G25&amp;","&amp;H25&amp;" "&amp;"@"&amp;D25&amp;"&lt;"&amp;F25&amp;" "</f>
        <v xml:space="preserve">pline 3264046.7596,1263419.2004 @2.688&lt;-230.2 </v>
      </c>
    </row>
    <row r="26" spans="1:10" ht="12.9" customHeight="1" x14ac:dyDescent="0.25">
      <c r="A26" s="49" t="s">
        <v>27</v>
      </c>
      <c r="B26" s="50"/>
      <c r="C26" s="24">
        <v>72.239999999999995</v>
      </c>
      <c r="D26" s="24">
        <f>C26*0.2</f>
        <v>14.448</v>
      </c>
      <c r="E26" s="6">
        <v>260.8</v>
      </c>
      <c r="F26" s="37">
        <f t="shared" si="0"/>
        <v>-170.8</v>
      </c>
      <c r="G26">
        <v>3263976.7289999998</v>
      </c>
      <c r="H26">
        <v>1263406.1205</v>
      </c>
      <c r="I26" t="s">
        <v>81</v>
      </c>
      <c r="J26" t="str">
        <f>"pline "&amp;G26&amp;","&amp;H26&amp;" "&amp;"@"&amp;D26&amp;"&lt;"&amp;F26&amp;" "</f>
        <v xml:space="preserve">pline 3263976.729,1263406.1205 @14.448&lt;-170.8 </v>
      </c>
    </row>
    <row r="27" spans="1:10" ht="12.9" customHeight="1" x14ac:dyDescent="0.25">
      <c r="A27" s="42" t="s">
        <v>28</v>
      </c>
      <c r="B27" s="44"/>
      <c r="C27" s="25">
        <v>33.6</v>
      </c>
      <c r="D27" s="25">
        <f>C27*0.2</f>
        <v>6.7200000000000006</v>
      </c>
      <c r="E27" s="3">
        <v>261.8</v>
      </c>
      <c r="F27" s="37">
        <f t="shared" si="0"/>
        <v>-171.8</v>
      </c>
      <c r="G27">
        <v>3264028.5885999999</v>
      </c>
      <c r="H27">
        <v>1263447.4876000001</v>
      </c>
      <c r="I27" t="s">
        <v>82</v>
      </c>
      <c r="J27" t="str">
        <f>"pline "&amp;G27&amp;","&amp;H27&amp;" "&amp;"@"&amp;D27&amp;"&lt;"&amp;F27&amp;" "</f>
        <v xml:space="preserve">pline 3264028.5886,1263447.4876 @6.72&lt;-171.8 </v>
      </c>
    </row>
    <row r="28" spans="1:10" ht="12.9" customHeight="1" x14ac:dyDescent="0.25">
      <c r="A28" s="49" t="s">
        <v>29</v>
      </c>
      <c r="B28" s="50"/>
      <c r="C28" s="26">
        <v>36.46</v>
      </c>
      <c r="D28" s="26">
        <f>C28*0.2</f>
        <v>7.2920000000000007</v>
      </c>
      <c r="E28" s="6">
        <v>249.8</v>
      </c>
      <c r="F28" s="37">
        <f t="shared" si="0"/>
        <v>-159.80000000000001</v>
      </c>
      <c r="G28">
        <v>3264006.2363999998</v>
      </c>
      <c r="H28">
        <v>1263470.5199</v>
      </c>
      <c r="I28" t="s">
        <v>84</v>
      </c>
      <c r="J28" t="str">
        <f>"pline "&amp;G28&amp;","&amp;H28&amp;" "&amp;"@"&amp;D28&amp;"&lt;"&amp;F28&amp;" "</f>
        <v xml:space="preserve">pline 3264006.2364,1263470.5199 @7.292&lt;-159.8 </v>
      </c>
    </row>
    <row r="29" spans="1:10" ht="12.9" customHeight="1" x14ac:dyDescent="0.25">
      <c r="A29" s="42" t="s">
        <v>30</v>
      </c>
      <c r="B29" s="44"/>
      <c r="C29" s="27">
        <v>36.15</v>
      </c>
      <c r="D29" s="27">
        <f>C29*0.2</f>
        <v>7.23</v>
      </c>
      <c r="E29" s="3">
        <v>258.39999999999998</v>
      </c>
      <c r="F29" s="37">
        <f t="shared" si="0"/>
        <v>-168.39999999999998</v>
      </c>
      <c r="G29">
        <v>3263997.6869999999</v>
      </c>
      <c r="H29">
        <v>1263489.2903</v>
      </c>
      <c r="I29" t="s">
        <v>85</v>
      </c>
      <c r="J29" t="str">
        <f>"pline "&amp;G29&amp;","&amp;H29&amp;" "&amp;"@"&amp;D29&amp;"&lt;"&amp;F29&amp;" "</f>
        <v xml:space="preserve">pline 3263997.687,1263489.2903 @7.23&lt;-168.4 </v>
      </c>
    </row>
    <row r="30" spans="1:10" ht="12.9" customHeight="1" x14ac:dyDescent="0.25">
      <c r="A30" s="49" t="s">
        <v>31</v>
      </c>
      <c r="B30" s="50"/>
      <c r="C30" s="28">
        <v>68.150000000000006</v>
      </c>
      <c r="D30" s="28">
        <f>C30*0.2</f>
        <v>13.630000000000003</v>
      </c>
      <c r="E30" s="6">
        <v>259.7</v>
      </c>
      <c r="F30" s="37">
        <f t="shared" si="0"/>
        <v>-169.7</v>
      </c>
      <c r="G30">
        <v>3263955.9333000001</v>
      </c>
      <c r="H30">
        <v>1263392.9073000001</v>
      </c>
      <c r="I30" t="s">
        <v>86</v>
      </c>
      <c r="J30" t="str">
        <f>"pline "&amp;G30&amp;","&amp;H30&amp;" "&amp;"@"&amp;D30&amp;"&lt;"&amp;F30&amp;" "</f>
        <v xml:space="preserve">pline 3263955.9333,1263392.9073 @13.63&lt;-169.7 </v>
      </c>
    </row>
    <row r="31" spans="1:10" ht="12.9" customHeight="1" x14ac:dyDescent="0.25">
      <c r="A31" s="42" t="s">
        <v>32</v>
      </c>
      <c r="B31" s="44"/>
      <c r="C31" s="29">
        <v>32.29</v>
      </c>
      <c r="D31" s="29">
        <f>C31*0.2</f>
        <v>6.4580000000000002</v>
      </c>
      <c r="E31" s="3">
        <v>263.39999999999998</v>
      </c>
      <c r="F31" s="37">
        <f t="shared" si="0"/>
        <v>-173.39999999999998</v>
      </c>
      <c r="G31">
        <v>3263872.5035999999</v>
      </c>
      <c r="H31">
        <v>1263443.024</v>
      </c>
      <c r="I31" t="s">
        <v>87</v>
      </c>
      <c r="J31" t="str">
        <f>"pline "&amp;G31&amp;","&amp;H31&amp;" "&amp;"@"&amp;D31&amp;"&lt;"&amp;F31&amp;" "</f>
        <v xml:space="preserve">pline 3263872.5036,1263443.024 @6.458&lt;-173.4 </v>
      </c>
    </row>
    <row r="32" spans="1:10" ht="12.9" customHeight="1" x14ac:dyDescent="0.25">
      <c r="A32" s="49" t="s">
        <v>33</v>
      </c>
      <c r="B32" s="50"/>
      <c r="C32" s="30">
        <v>52.77</v>
      </c>
      <c r="D32" s="30">
        <f>C32*0.2</f>
        <v>10.554000000000002</v>
      </c>
      <c r="E32" s="6">
        <v>255.2</v>
      </c>
      <c r="F32" s="37">
        <f t="shared" si="0"/>
        <v>-165.2</v>
      </c>
      <c r="G32">
        <v>3263888.5345000001</v>
      </c>
      <c r="H32">
        <v>1263405.6017</v>
      </c>
      <c r="I32" t="s">
        <v>88</v>
      </c>
      <c r="J32" t="str">
        <f>"pline "&amp;G32&amp;","&amp;H32&amp;" "&amp;"@"&amp;D32&amp;"&lt;"&amp;F32&amp;" "</f>
        <v xml:space="preserve">pline 3263888.5345,1263405.6017 @10.554&lt;-165.2 </v>
      </c>
    </row>
    <row r="33" spans="1:10" ht="12.9" customHeight="1" x14ac:dyDescent="0.25">
      <c r="A33" s="42" t="s">
        <v>34</v>
      </c>
      <c r="B33" s="44"/>
      <c r="C33" s="17">
        <v>58.56</v>
      </c>
      <c r="D33" s="17">
        <f>C33*0.2</f>
        <v>11.712000000000002</v>
      </c>
      <c r="E33" s="3">
        <v>244.7</v>
      </c>
      <c r="F33" s="37">
        <f t="shared" si="0"/>
        <v>-154.69999999999999</v>
      </c>
      <c r="G33">
        <v>3263897.8108000001</v>
      </c>
      <c r="H33">
        <v>1263380.5377</v>
      </c>
      <c r="I33" t="s">
        <v>89</v>
      </c>
      <c r="J33" t="str">
        <f>"pline "&amp;G33&amp;","&amp;H33&amp;" "&amp;"@"&amp;D33&amp;"&lt;"&amp;F33&amp;" "</f>
        <v xml:space="preserve">pline 3263897.8108,1263380.5377 @11.712&lt;-154.7 </v>
      </c>
    </row>
    <row r="34" spans="1:10" ht="12.9" customHeight="1" x14ac:dyDescent="0.25">
      <c r="A34" s="49" t="s">
        <v>35</v>
      </c>
      <c r="B34" s="50"/>
      <c r="C34" s="31">
        <v>60.33</v>
      </c>
      <c r="D34" s="31">
        <f>C34*0.2</f>
        <v>12.066000000000001</v>
      </c>
      <c r="E34" s="6">
        <v>233.5</v>
      </c>
      <c r="F34" s="37">
        <f t="shared" si="0"/>
        <v>-143.5</v>
      </c>
      <c r="G34">
        <v>3263911.8873000001</v>
      </c>
      <c r="H34">
        <v>1263348.9595999999</v>
      </c>
      <c r="I34" t="s">
        <v>90</v>
      </c>
      <c r="J34" t="str">
        <f>"pline "&amp;G34&amp;","&amp;H34&amp;" "&amp;"@"&amp;D34&amp;"&lt;"&amp;F34&amp;" "</f>
        <v xml:space="preserve">pline 3263911.8873,1263348.9596 @12.066&lt;-143.5 </v>
      </c>
    </row>
    <row r="35" spans="1:10" ht="12.9" customHeight="1" x14ac:dyDescent="0.25">
      <c r="A35" s="42" t="s">
        <v>36</v>
      </c>
      <c r="B35" s="44"/>
      <c r="C35" s="32">
        <v>11.57</v>
      </c>
      <c r="D35" s="32">
        <f>C35*0.2</f>
        <v>2.3140000000000001</v>
      </c>
      <c r="E35" s="3">
        <v>273.60000000000002</v>
      </c>
      <c r="F35" s="37">
        <f t="shared" si="0"/>
        <v>-183.60000000000002</v>
      </c>
      <c r="G35">
        <v>3263927.5211999998</v>
      </c>
      <c r="H35">
        <v>1263317.2908000001</v>
      </c>
      <c r="I35" t="s">
        <v>91</v>
      </c>
      <c r="J35" t="str">
        <f>"pline "&amp;G35&amp;","&amp;H35&amp;" "&amp;"@"&amp;D35&amp;"&lt;"&amp;F35&amp;" "</f>
        <v xml:space="preserve">pline 3263927.5212,1263317.2908 @2.314&lt;-183.6 </v>
      </c>
    </row>
    <row r="36" spans="1:10" ht="12.9" customHeight="1" x14ac:dyDescent="0.25">
      <c r="A36" s="49" t="s">
        <v>37</v>
      </c>
      <c r="B36" s="50"/>
      <c r="C36" s="33">
        <v>10.49</v>
      </c>
      <c r="D36" s="33">
        <f>C36*0.2</f>
        <v>2.0980000000000003</v>
      </c>
      <c r="E36" s="6">
        <v>293.10000000000002</v>
      </c>
      <c r="F36" s="37">
        <f t="shared" si="0"/>
        <v>-203.10000000000002</v>
      </c>
      <c r="G36">
        <v>3263946.4106000001</v>
      </c>
      <c r="H36">
        <v>1263307.2256</v>
      </c>
      <c r="I36" t="s">
        <v>92</v>
      </c>
      <c r="J36" t="str">
        <f>"pline "&amp;G36&amp;","&amp;H36&amp;" "&amp;"@"&amp;D36&amp;"&lt;"&amp;F36&amp;" "</f>
        <v xml:space="preserve">pline 3263946.4106,1263307.2256 @2.098&lt;-203.1 </v>
      </c>
    </row>
    <row r="37" spans="1:10" ht="12.9" customHeight="1" x14ac:dyDescent="0.25">
      <c r="A37" s="42" t="s">
        <v>38</v>
      </c>
      <c r="B37" s="44"/>
      <c r="C37" s="34">
        <v>6.91</v>
      </c>
      <c r="D37" s="34">
        <f>C37*0.2</f>
        <v>1.3820000000000001</v>
      </c>
      <c r="E37" s="3">
        <v>301</v>
      </c>
      <c r="F37" s="37">
        <f t="shared" si="0"/>
        <v>-211</v>
      </c>
      <c r="G37">
        <v>3263961.1069</v>
      </c>
      <c r="H37">
        <v>1263279.6398</v>
      </c>
      <c r="I37" t="s">
        <v>93</v>
      </c>
      <c r="J37" t="str">
        <f>"pline "&amp;G37&amp;","&amp;H37&amp;" "&amp;"@"&amp;D37&amp;"&lt;"&amp;F37&amp;" "</f>
        <v xml:space="preserve">pline 3263961.1069,1263279.6398 @1.382&lt;-211 </v>
      </c>
    </row>
    <row r="38" spans="1:10" ht="12.9" customHeight="1" x14ac:dyDescent="0.25">
      <c r="A38" s="49" t="s">
        <v>39</v>
      </c>
      <c r="B38" s="50"/>
      <c r="C38" s="34">
        <v>6.86</v>
      </c>
      <c r="D38" s="34">
        <f>C38*0.2</f>
        <v>1.3720000000000001</v>
      </c>
      <c r="E38" s="6">
        <v>248.6</v>
      </c>
      <c r="F38" s="37">
        <f t="shared" si="0"/>
        <v>-158.6</v>
      </c>
      <c r="G38">
        <v>3263971.2015</v>
      </c>
      <c r="H38">
        <v>1263253.6473999999</v>
      </c>
      <c r="I38" t="s">
        <v>94</v>
      </c>
      <c r="J38" t="str">
        <f>"pline "&amp;G38&amp;","&amp;H38&amp;" "&amp;"@"&amp;D38&amp;"&lt;"&amp;F38&amp;" "</f>
        <v xml:space="preserve">pline 3263971.2015,1263253.6474 @1.372&lt;-158.6 </v>
      </c>
    </row>
    <row r="39" spans="1:10" ht="12.9" customHeight="1" x14ac:dyDescent="0.25">
      <c r="A39" s="42" t="s">
        <v>40</v>
      </c>
      <c r="B39" s="44"/>
      <c r="C39" s="34">
        <v>6.88</v>
      </c>
      <c r="D39" s="34">
        <f>C39*0.2</f>
        <v>1.3760000000000001</v>
      </c>
      <c r="E39" s="3">
        <v>306.89999999999998</v>
      </c>
      <c r="F39" s="37">
        <f t="shared" si="0"/>
        <v>-216.89999999999998</v>
      </c>
      <c r="G39">
        <v>3263985.4704999998</v>
      </c>
      <c r="H39">
        <v>1263224.4117999999</v>
      </c>
      <c r="I39" t="s">
        <v>95</v>
      </c>
      <c r="J39" t="str">
        <f>"pline "&amp;G39&amp;","&amp;H39&amp;" "&amp;"@"&amp;D39&amp;"&lt;"&amp;F39&amp;" "</f>
        <v xml:space="preserve">pline 3263985.4705,1263224.4118 @1.376&lt;-216.9 </v>
      </c>
    </row>
    <row r="40" spans="1:10" ht="12.9" customHeight="1" x14ac:dyDescent="0.25">
      <c r="A40" s="49" t="s">
        <v>41</v>
      </c>
      <c r="B40" s="50"/>
      <c r="C40" s="35">
        <v>7.32</v>
      </c>
      <c r="D40" s="35">
        <f>C40*0.2</f>
        <v>1.4640000000000002</v>
      </c>
      <c r="E40" s="6">
        <v>310.5</v>
      </c>
      <c r="F40" s="37">
        <f t="shared" si="0"/>
        <v>-220.5</v>
      </c>
      <c r="G40">
        <v>3263996.1575000002</v>
      </c>
      <c r="H40">
        <v>1263198.7919000001</v>
      </c>
      <c r="I40" t="s">
        <v>96</v>
      </c>
      <c r="J40" t="str">
        <f>"pline "&amp;G40&amp;","&amp;H40&amp;" "&amp;"@"&amp;D40&amp;"&lt;"&amp;F40&amp;" "</f>
        <v xml:space="preserve">pline 3263996.1575,1263198.7919 @1.464&lt;-220.5 </v>
      </c>
    </row>
    <row r="41" spans="1:10" ht="15" customHeight="1" x14ac:dyDescent="0.25">
      <c r="A41" s="51" t="s">
        <v>55</v>
      </c>
      <c r="B41" s="52"/>
      <c r="C41" s="52"/>
      <c r="D41" s="52"/>
      <c r="E41" s="52"/>
      <c r="F41" s="52"/>
    </row>
  </sheetData>
  <mergeCells count="39">
    <mergeCell ref="A40:B40"/>
    <mergeCell ref="A39:B39"/>
    <mergeCell ref="A38:B38"/>
    <mergeCell ref="A37:B37"/>
    <mergeCell ref="A36:B36"/>
    <mergeCell ref="A41:F41"/>
    <mergeCell ref="A31:B31"/>
    <mergeCell ref="A32:B32"/>
    <mergeCell ref="A33:B33"/>
    <mergeCell ref="A34:B34"/>
    <mergeCell ref="A35:B35"/>
    <mergeCell ref="A26:B26"/>
    <mergeCell ref="A27:B27"/>
    <mergeCell ref="A28:B28"/>
    <mergeCell ref="A29:B29"/>
    <mergeCell ref="A30:B30"/>
    <mergeCell ref="A21:B21"/>
    <mergeCell ref="A22:B22"/>
    <mergeCell ref="A23:B23"/>
    <mergeCell ref="A24:B24"/>
    <mergeCell ref="A25:B25"/>
    <mergeCell ref="A16:B16"/>
    <mergeCell ref="A17:B17"/>
    <mergeCell ref="A18:B18"/>
    <mergeCell ref="A19:B19"/>
    <mergeCell ref="A20:B20"/>
    <mergeCell ref="A11:B11"/>
    <mergeCell ref="A12:B12"/>
    <mergeCell ref="A13:B13"/>
    <mergeCell ref="A14:B14"/>
    <mergeCell ref="A15:B15"/>
    <mergeCell ref="A6:B6"/>
    <mergeCell ref="A7:B7"/>
    <mergeCell ref="A8:B8"/>
    <mergeCell ref="A9:B9"/>
    <mergeCell ref="A10:B10"/>
    <mergeCell ref="A4:B4"/>
    <mergeCell ref="E4:F4"/>
    <mergeCell ref="A5:B5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M6:O45"/>
  <sheetViews>
    <sheetView topLeftCell="A2" workbookViewId="0">
      <selection activeCell="M8" sqref="M8:O45"/>
    </sheetView>
  </sheetViews>
  <sheetFormatPr defaultRowHeight="13.2" x14ac:dyDescent="0.25"/>
  <cols>
    <col min="13" max="14" width="14.33203125" bestFit="1" customWidth="1"/>
  </cols>
  <sheetData>
    <row r="6" spans="13:15" x14ac:dyDescent="0.25">
      <c r="M6" t="s">
        <v>56</v>
      </c>
      <c r="N6" t="s">
        <v>57</v>
      </c>
      <c r="O6" t="s">
        <v>58</v>
      </c>
    </row>
    <row r="7" spans="13:15" x14ac:dyDescent="0.25">
      <c r="M7">
        <v>3263923.0304999999</v>
      </c>
      <c r="N7">
        <v>1263407.6525999999</v>
      </c>
      <c r="O7" t="s">
        <v>52</v>
      </c>
    </row>
    <row r="8" spans="13:15" x14ac:dyDescent="0.25">
      <c r="M8">
        <v>3263932.1280999999</v>
      </c>
      <c r="N8">
        <v>1263389.1787</v>
      </c>
      <c r="O8" t="s">
        <v>59</v>
      </c>
    </row>
    <row r="9" spans="13:15" x14ac:dyDescent="0.25">
      <c r="M9">
        <v>3263941.7503</v>
      </c>
      <c r="N9">
        <v>1263365.7716000001</v>
      </c>
      <c r="O9" t="s">
        <v>60</v>
      </c>
    </row>
    <row r="10" spans="13:15" x14ac:dyDescent="0.25">
      <c r="M10">
        <v>3263951.5800999999</v>
      </c>
      <c r="N10">
        <v>1263344.5208000001</v>
      </c>
      <c r="O10" t="s">
        <v>61</v>
      </c>
    </row>
    <row r="11" spans="13:15" x14ac:dyDescent="0.25">
      <c r="M11">
        <v>3263960.6930999998</v>
      </c>
      <c r="N11">
        <v>1263322.0560000001</v>
      </c>
      <c r="O11" t="s">
        <v>62</v>
      </c>
    </row>
    <row r="12" spans="13:15" x14ac:dyDescent="0.25">
      <c r="M12">
        <v>3263916.8886000002</v>
      </c>
      <c r="N12">
        <v>1263404.6232</v>
      </c>
      <c r="O12" t="s">
        <v>63</v>
      </c>
    </row>
    <row r="13" spans="13:15" x14ac:dyDescent="0.25">
      <c r="M13">
        <v>3263935.1316</v>
      </c>
      <c r="N13">
        <v>1263363.5592</v>
      </c>
      <c r="O13" t="s">
        <v>64</v>
      </c>
    </row>
    <row r="14" spans="13:15" x14ac:dyDescent="0.25">
      <c r="M14">
        <v>3263936.6165999998</v>
      </c>
      <c r="N14">
        <v>1263361.3084</v>
      </c>
      <c r="O14" t="s">
        <v>65</v>
      </c>
    </row>
    <row r="15" spans="13:15" x14ac:dyDescent="0.25">
      <c r="M15">
        <v>3263942.4035999998</v>
      </c>
      <c r="N15">
        <v>1263346.7664000001</v>
      </c>
      <c r="O15" t="s">
        <v>66</v>
      </c>
    </row>
    <row r="16" spans="13:15" x14ac:dyDescent="0.25">
      <c r="M16">
        <v>1263346.6078000001</v>
      </c>
      <c r="N16">
        <v>3263942.9679999999</v>
      </c>
      <c r="O16" t="s">
        <v>67</v>
      </c>
    </row>
    <row r="17" spans="13:15" x14ac:dyDescent="0.25">
      <c r="M17">
        <v>3263930.0562</v>
      </c>
      <c r="N17">
        <v>1263409.0419000001</v>
      </c>
      <c r="O17" t="s">
        <v>68</v>
      </c>
    </row>
    <row r="18" spans="13:15" x14ac:dyDescent="0.25">
      <c r="M18">
        <v>3263952.4548999998</v>
      </c>
      <c r="N18">
        <v>1263358.3764</v>
      </c>
      <c r="O18" t="s">
        <v>69</v>
      </c>
    </row>
    <row r="19" spans="13:15" x14ac:dyDescent="0.25">
      <c r="M19">
        <v>3263898.9621000001</v>
      </c>
      <c r="N19">
        <v>1263417.3285999999</v>
      </c>
      <c r="O19" t="s">
        <v>70</v>
      </c>
    </row>
    <row r="20" spans="13:15" x14ac:dyDescent="0.25">
      <c r="M20">
        <v>3263908.8451</v>
      </c>
      <c r="N20">
        <v>1263395.0416999999</v>
      </c>
      <c r="O20" t="s">
        <v>71</v>
      </c>
    </row>
    <row r="21" spans="13:15" x14ac:dyDescent="0.25">
      <c r="M21">
        <v>3263924.5003</v>
      </c>
      <c r="N21">
        <v>1263359.0093</v>
      </c>
      <c r="O21" t="s">
        <v>72</v>
      </c>
    </row>
    <row r="22" spans="13:15" x14ac:dyDescent="0.25">
      <c r="M22">
        <v>3263892.8555000001</v>
      </c>
      <c r="N22">
        <v>1263411.8078000001</v>
      </c>
      <c r="O22" t="s">
        <v>73</v>
      </c>
    </row>
    <row r="23" spans="13:15" x14ac:dyDescent="0.25">
      <c r="M23">
        <v>3263902.4325000001</v>
      </c>
      <c r="N23">
        <v>1263388.0689000001</v>
      </c>
      <c r="O23" t="s">
        <v>74</v>
      </c>
    </row>
    <row r="24" spans="13:15" x14ac:dyDescent="0.25">
      <c r="M24">
        <v>3263918.0562999998</v>
      </c>
      <c r="N24">
        <v>1263354.7161999999</v>
      </c>
      <c r="O24" t="s">
        <v>75</v>
      </c>
    </row>
    <row r="25" spans="13:15" x14ac:dyDescent="0.25">
      <c r="M25">
        <v>3263926.8092999998</v>
      </c>
      <c r="N25">
        <v>1263335.0756000001</v>
      </c>
      <c r="O25" t="s">
        <v>76</v>
      </c>
    </row>
    <row r="26" spans="13:15" x14ac:dyDescent="0.25">
      <c r="M26">
        <v>3263939.4646999999</v>
      </c>
      <c r="N26">
        <v>1263392.3792000001</v>
      </c>
      <c r="O26" t="s">
        <v>77</v>
      </c>
    </row>
    <row r="27" spans="13:15" x14ac:dyDescent="0.25">
      <c r="M27">
        <v>3263913.645</v>
      </c>
      <c r="N27">
        <v>1263429.7328999999</v>
      </c>
      <c r="O27" t="s">
        <v>78</v>
      </c>
    </row>
    <row r="28" spans="13:15" x14ac:dyDescent="0.25">
      <c r="M28">
        <v>3264020.4504</v>
      </c>
      <c r="N28">
        <v>1263367.5138999999</v>
      </c>
      <c r="O28" t="s">
        <v>79</v>
      </c>
    </row>
    <row r="29" spans="13:15" x14ac:dyDescent="0.25">
      <c r="M29">
        <v>3264046.7596</v>
      </c>
      <c r="N29">
        <v>1263419.2004</v>
      </c>
      <c r="O29" t="s">
        <v>80</v>
      </c>
    </row>
    <row r="30" spans="13:15" x14ac:dyDescent="0.25">
      <c r="M30">
        <v>3263976.7289999998</v>
      </c>
      <c r="N30">
        <v>1263406.1205</v>
      </c>
      <c r="O30" t="s">
        <v>81</v>
      </c>
    </row>
    <row r="31" spans="13:15" x14ac:dyDescent="0.25">
      <c r="M31">
        <v>3264028.5885999999</v>
      </c>
      <c r="N31">
        <v>1263447.4876000001</v>
      </c>
      <c r="O31" t="s">
        <v>82</v>
      </c>
    </row>
    <row r="32" spans="13:15" x14ac:dyDescent="0.25">
      <c r="M32">
        <v>3263967.9015000002</v>
      </c>
      <c r="N32">
        <v>1263435.1575</v>
      </c>
      <c r="O32" t="s">
        <v>83</v>
      </c>
    </row>
    <row r="33" spans="13:15" x14ac:dyDescent="0.25">
      <c r="M33">
        <v>3264006.2363999998</v>
      </c>
      <c r="N33">
        <v>1263470.5199</v>
      </c>
      <c r="O33" t="s">
        <v>84</v>
      </c>
    </row>
    <row r="34" spans="13:15" x14ac:dyDescent="0.25">
      <c r="M34">
        <v>3263997.6869999999</v>
      </c>
      <c r="N34">
        <v>1263489.2903</v>
      </c>
      <c r="O34" t="s">
        <v>85</v>
      </c>
    </row>
    <row r="35" spans="13:15" x14ac:dyDescent="0.25">
      <c r="M35">
        <v>3263955.9333000001</v>
      </c>
      <c r="N35">
        <v>1263392.9073000001</v>
      </c>
      <c r="O35" t="s">
        <v>86</v>
      </c>
    </row>
    <row r="36" spans="13:15" x14ac:dyDescent="0.25">
      <c r="M36">
        <v>3263872.5035999999</v>
      </c>
      <c r="N36">
        <v>1263443.024</v>
      </c>
      <c r="O36" t="s">
        <v>87</v>
      </c>
    </row>
    <row r="37" spans="13:15" x14ac:dyDescent="0.25">
      <c r="M37">
        <v>3263888.5345000001</v>
      </c>
      <c r="N37">
        <v>1263405.6017</v>
      </c>
      <c r="O37" t="s">
        <v>88</v>
      </c>
    </row>
    <row r="38" spans="13:15" x14ac:dyDescent="0.25">
      <c r="M38">
        <v>3263897.8108000001</v>
      </c>
      <c r="N38">
        <v>1263380.5377</v>
      </c>
      <c r="O38" t="s">
        <v>89</v>
      </c>
    </row>
    <row r="39" spans="13:15" x14ac:dyDescent="0.25">
      <c r="M39">
        <v>3263911.8873000001</v>
      </c>
      <c r="N39">
        <v>1263348.9595999999</v>
      </c>
      <c r="O39" t="s">
        <v>90</v>
      </c>
    </row>
    <row r="40" spans="13:15" x14ac:dyDescent="0.25">
      <c r="M40">
        <v>3263927.5211999998</v>
      </c>
      <c r="N40">
        <v>1263317.2908000001</v>
      </c>
      <c r="O40" t="s">
        <v>91</v>
      </c>
    </row>
    <row r="41" spans="13:15" x14ac:dyDescent="0.25">
      <c r="M41">
        <v>3263946.4106000001</v>
      </c>
      <c r="N41">
        <v>1263307.2256</v>
      </c>
      <c r="O41" t="s">
        <v>92</v>
      </c>
    </row>
    <row r="42" spans="13:15" x14ac:dyDescent="0.25">
      <c r="M42">
        <v>3263961.1069</v>
      </c>
      <c r="N42">
        <v>1263279.6398</v>
      </c>
      <c r="O42" t="s">
        <v>93</v>
      </c>
    </row>
    <row r="43" spans="13:15" x14ac:dyDescent="0.25">
      <c r="M43">
        <v>3263971.2015</v>
      </c>
      <c r="N43">
        <v>1263253.6473999999</v>
      </c>
      <c r="O43" t="s">
        <v>94</v>
      </c>
    </row>
    <row r="44" spans="13:15" x14ac:dyDescent="0.25">
      <c r="M44">
        <v>3263985.4704999998</v>
      </c>
      <c r="N44">
        <v>1263224.4117999999</v>
      </c>
      <c r="O44" t="s">
        <v>95</v>
      </c>
    </row>
    <row r="45" spans="13:15" x14ac:dyDescent="0.25">
      <c r="M45">
        <v>3263996.1575000002</v>
      </c>
      <c r="N45">
        <v>1263198.7919000001</v>
      </c>
      <c r="O45" t="s">
        <v>96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Table 1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Diversion Canal Slope - 20240924-1032 from 9th march 2024 (edited) - Copy.xlsm</dc:title>
  <dc:creator>DGCG-DM-AM</dc:creator>
  <cp:lastModifiedBy>Arshad Mirza</cp:lastModifiedBy>
  <dcterms:created xsi:type="dcterms:W3CDTF">2024-09-27T10:27:20Z</dcterms:created>
  <dcterms:modified xsi:type="dcterms:W3CDTF">2024-10-01T05:41:46Z</dcterms:modified>
</cp:coreProperties>
</file>